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1" sheetId="4" r:id="rId1"/>
  </sheets>
  <definedNames>
    <definedName name="_xlnm.Print_Area" localSheetId="0">'1'!$A$1:$I$61</definedName>
  </definedNames>
  <calcPr calcId="124519"/>
</workbook>
</file>

<file path=xl/calcChain.xml><?xml version="1.0" encoding="utf-8"?>
<calcChain xmlns="http://schemas.openxmlformats.org/spreadsheetml/2006/main">
  <c r="H53" i="4"/>
  <c r="H56"/>
  <c r="H55"/>
  <c r="H54"/>
  <c r="A35"/>
  <c r="H52"/>
  <c r="H51"/>
  <c r="H48"/>
  <c r="H47"/>
  <c r="H46"/>
  <c r="H45"/>
  <c r="H44"/>
  <c r="H43"/>
  <c r="H42"/>
  <c r="H41"/>
  <c r="H40"/>
  <c r="H39"/>
  <c r="H26"/>
  <c r="H28"/>
  <c r="H27"/>
  <c r="H25"/>
  <c r="H24"/>
  <c r="A12"/>
  <c r="H21"/>
  <c r="H20"/>
  <c r="H19"/>
  <c r="H18"/>
  <c r="H17"/>
  <c r="H16"/>
  <c r="H49" l="1"/>
  <c r="H22"/>
  <c r="H6" l="1"/>
</calcChain>
</file>

<file path=xl/sharedStrings.xml><?xml version="1.0" encoding="utf-8"?>
<sst xmlns="http://schemas.openxmlformats.org/spreadsheetml/2006/main" count="213" uniqueCount="76">
  <si>
    <t>SCHEDULE "B" (BILL OF QUANTITIES)</t>
  </si>
  <si>
    <t>S.NO</t>
  </si>
  <si>
    <t>ITEM OF WORK</t>
  </si>
  <si>
    <t>QUANTITY</t>
  </si>
  <si>
    <t>RATE</t>
  </si>
  <si>
    <t>UNIT</t>
  </si>
  <si>
    <t>AMOUNT</t>
  </si>
  <si>
    <t>1/-</t>
  </si>
  <si>
    <t>Cft</t>
  </si>
  <si>
    <t>%0 Cft</t>
  </si>
  <si>
    <t>/-</t>
  </si>
  <si>
    <t>2/-</t>
  </si>
  <si>
    <t>3/-</t>
  </si>
  <si>
    <t>Rft</t>
  </si>
  <si>
    <t>4/-</t>
  </si>
  <si>
    <t>5/-</t>
  </si>
  <si>
    <t>Sft</t>
  </si>
  <si>
    <t>6/-</t>
  </si>
  <si>
    <t>7/-</t>
  </si>
  <si>
    <t>TOTAL:</t>
  </si>
  <si>
    <t xml:space="preserve">                         CONTRACTOR</t>
  </si>
  <si>
    <t>EXECUTIVE ENGINEER
HIGHWAYS DIVISION DADU</t>
  </si>
  <si>
    <t>Cwt</t>
  </si>
  <si>
    <t>8/-</t>
  </si>
  <si>
    <t>P.Cwt</t>
  </si>
  <si>
    <t>P.Cft</t>
  </si>
  <si>
    <t>%Sft</t>
  </si>
  <si>
    <t>Nos</t>
  </si>
  <si>
    <t>P.Ton</t>
  </si>
  <si>
    <t>i</t>
  </si>
  <si>
    <t>ii</t>
  </si>
  <si>
    <t xml:space="preserve"> @Rs.</t>
  </si>
  <si>
    <t>%Cft</t>
  </si>
  <si>
    <t>%0Nos</t>
  </si>
  <si>
    <t>iii</t>
  </si>
  <si>
    <t>iv</t>
  </si>
  <si>
    <t>v</t>
  </si>
  <si>
    <t>vi</t>
  </si>
  <si>
    <t>NOTE: Quantities / Rates can be changed after Technical Sanction is received from Competent Authority.</t>
  </si>
  <si>
    <t>Pacca Brick work in foundation plinth in cement, sand, mortar Ratio (1:4).</t>
  </si>
  <si>
    <t>R.C.C  work including all labor &amp; material except the cost of steel reinforcement &amp; its labor for bending and binding which will be paid separately. This rate also include all kind of forms moulds lifting shuttering curring rendering finishing the exposed surface including screening the washing of shingle. R.C.C work in roof slab beams, columns rafts and lintels and other structural member laid in Situ or precast laid in position complete in all respect Ratio (1:2:4).</t>
  </si>
  <si>
    <t>Add difference in cost of Cement</t>
  </si>
  <si>
    <t>Bags</t>
  </si>
  <si>
    <t>Add difference in cost of Bricks</t>
  </si>
  <si>
    <t>Add difference in cost of Steel</t>
  </si>
  <si>
    <t>Add cost of Carriage</t>
  </si>
  <si>
    <t>vii</t>
  </si>
  <si>
    <t>Add difference in cost of Hill Sand</t>
  </si>
  <si>
    <t>Add difference in cost of C/Bajri</t>
  </si>
  <si>
    <t>P.Bag</t>
  </si>
  <si>
    <t>Earth Work Embankment from borrow pits including laying in 6" layers, glod breaking, remming dressing complete lead upto 100 ft lift upto 5 ft (in ordinary soil)</t>
  </si>
  <si>
    <t>Providing Sand Cusion including supplying and spreading pit canal sand of approved quality from approved source to site of work including watering rolling etc complete. Rate includes all cost of Material, T&amp;P, labor to site of work.</t>
  </si>
  <si>
    <t>Cement concrete brick or stone ballast 1 1/2 to 2” gauge Ratio (1:4:8).</t>
  </si>
  <si>
    <t>Supplying and spreading Sand Horro any other source sand of same module finees hill sand levelling, dressing etc complete.</t>
  </si>
  <si>
    <t>P.Sft</t>
  </si>
  <si>
    <t>Errection and Removal of centering for RCC of plain Cement Concrete work vertical of Partal Wood.</t>
  </si>
  <si>
    <t>% Sft</t>
  </si>
  <si>
    <t>Cement Concrete Plain include placing, compacting, finishing and curing etc complete including screening and watering of stone aggregate without shuttering Ration (1:2:4).</t>
  </si>
  <si>
    <t>PART "B" - PAVING BLOCK</t>
  </si>
  <si>
    <t>Add difference in cost of Sand</t>
  </si>
  <si>
    <t>Add difference in cost of Stone</t>
  </si>
  <si>
    <t>Excavation of foundation of building, bridges and other structure i/c degbelling, dressing and refilling around the structure with excavation earth watering lead up to 100 ft and lift up to 5.0 in ordinary soil.</t>
  </si>
  <si>
    <t>Cement Concrete Brick or Stone ballast 1 1/2 to 2” gauge Ratio (1:4:8).</t>
  </si>
  <si>
    <r>
      <t xml:space="preserve">Construction of standard open Drain of Concrete Block of CC (1:2:4) in Situ to design profile i/c cost of mould as per drawing, applying floating coat of cement 1/32 to the exposed face finished smooth curing etc complete. - </t>
    </r>
    <r>
      <rPr>
        <b/>
        <sz val="10"/>
        <color theme="1"/>
        <rFont val="Arial Narrow"/>
        <family val="2"/>
      </rPr>
      <t>"B" TYPE</t>
    </r>
  </si>
  <si>
    <t>P.Rft</t>
  </si>
  <si>
    <t>"A" Type</t>
  </si>
  <si>
    <t>Cement Plaster up to 20' height 1/2" thick Ratio (1:3).</t>
  </si>
  <si>
    <t>Errection and removal of centering for R.C.C or Plain Cement Concrete work vertical of Partal Wood.</t>
  </si>
  <si>
    <t xml:space="preserve"> %Cft</t>
  </si>
  <si>
    <t>Cement Concrete Plain including placing, compacting, finishing and curing etc complete include Screening and watering stone aggregate without shuttering Ratio (1:2:4).</t>
  </si>
  <si>
    <t>9/-</t>
  </si>
  <si>
    <t>Fabrication of mild steel enforcement for cement concrete include bending and laying in position and making joints, fastening including the cost of binding wires also include removal of rust from bars.</t>
  </si>
  <si>
    <t>PART "C" - DRAIN &amp; SLAB</t>
  </si>
  <si>
    <t>PART "A" - EARTH WORK</t>
  </si>
  <si>
    <t>Providing &amp; fixing Cement Paving Blocks flooring having size of 197x97x60 (mm) of city / quadra / cobble shape with natural colour, having strength b/w 5000 PSI to 8500 PSI i/c filling the joints with hill sand and laying in specified manner / pattern and design etc complete.</t>
  </si>
  <si>
    <t>(06) CONSTRUCTION OF PAVING BLOCK &amp; DRAIN AT VILLAGE MUNNI</t>
  </si>
</sst>
</file>

<file path=xl/styles.xml><?xml version="1.0" encoding="utf-8"?>
<styleSheet xmlns="http://schemas.openxmlformats.org/spreadsheetml/2006/main">
  <fonts count="11">
    <font>
      <sz val="11"/>
      <color theme="1"/>
      <name val="Calibri"/>
      <family val="2"/>
      <scheme val="minor"/>
    </font>
    <font>
      <sz val="10"/>
      <color theme="1"/>
      <name val="Arial"/>
      <family val="2"/>
    </font>
    <font>
      <sz val="11"/>
      <color theme="1"/>
      <name val="Tahoma"/>
      <family val="2"/>
    </font>
    <font>
      <b/>
      <sz val="9"/>
      <color theme="1"/>
      <name val="Arial"/>
      <family val="2"/>
    </font>
    <font>
      <sz val="10"/>
      <color theme="1"/>
      <name val="Arial Narrow"/>
      <family val="2"/>
    </font>
    <font>
      <b/>
      <sz val="10"/>
      <color theme="1"/>
      <name val="Arial"/>
      <family val="2"/>
    </font>
    <font>
      <sz val="9"/>
      <color theme="1"/>
      <name val="Arial"/>
      <family val="2"/>
    </font>
    <font>
      <b/>
      <sz val="13"/>
      <color theme="1"/>
      <name val="Arial Black"/>
      <family val="2"/>
    </font>
    <font>
      <b/>
      <u/>
      <sz val="10"/>
      <color theme="1"/>
      <name val="Arial"/>
      <family val="2"/>
    </font>
    <font>
      <b/>
      <sz val="10"/>
      <color theme="1"/>
      <name val="Bahnschrift"/>
      <family val="2"/>
    </font>
    <font>
      <b/>
      <sz val="10"/>
      <color theme="1"/>
      <name val="Arial Narrow"/>
      <family val="2"/>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double">
        <color auto="1"/>
      </left>
      <right style="double">
        <color auto="1"/>
      </right>
      <top style="double">
        <color auto="1"/>
      </top>
      <bottom style="double">
        <color auto="1"/>
      </bottom>
      <diagonal/>
    </border>
    <border>
      <left/>
      <right/>
      <top style="double">
        <color auto="1"/>
      </top>
      <bottom/>
      <diagonal/>
    </border>
    <border>
      <left/>
      <right/>
      <top style="thin">
        <color auto="1"/>
      </top>
      <bottom/>
      <diagonal/>
    </border>
    <border>
      <left/>
      <right style="thin">
        <color auto="1"/>
      </right>
      <top style="thin">
        <color auto="1"/>
      </top>
      <bottom style="thin">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62">
    <xf numFmtId="0" fontId="0" fillId="0" borderId="0" xfId="0"/>
    <xf numFmtId="0" fontId="1" fillId="0" borderId="0" xfId="0" applyFont="1"/>
    <xf numFmtId="0" fontId="3" fillId="0" borderId="0" xfId="0" applyFont="1" applyAlignment="1">
      <alignment horizontal="center" vertical="center"/>
    </xf>
    <xf numFmtId="0" fontId="3" fillId="0" borderId="2" xfId="0" applyFont="1" applyBorder="1" applyAlignment="1">
      <alignment horizontal="center" vertical="center"/>
    </xf>
    <xf numFmtId="0" fontId="1" fillId="0" borderId="0" xfId="0" applyFont="1" applyBorder="1" applyAlignment="1">
      <alignment horizontal="center" vertical="top"/>
    </xf>
    <xf numFmtId="0" fontId="5" fillId="0" borderId="0" xfId="0" applyFont="1" applyBorder="1" applyAlignment="1">
      <alignment horizontal="right" vertical="top"/>
    </xf>
    <xf numFmtId="0" fontId="1" fillId="0" borderId="0" xfId="0" applyFont="1" applyBorder="1" applyAlignment="1">
      <alignment horizontal="center" vertical="center"/>
    </xf>
    <xf numFmtId="1" fontId="5" fillId="0" borderId="0" xfId="0" applyNumberFormat="1" applyFont="1" applyBorder="1" applyAlignment="1">
      <alignment horizontal="right" vertical="center"/>
    </xf>
    <xf numFmtId="0" fontId="1" fillId="0" borderId="0" xfId="0" applyFont="1" applyBorder="1"/>
    <xf numFmtId="0" fontId="1" fillId="0" borderId="0" xfId="0" applyFont="1" applyAlignment="1">
      <alignment horizontal="center" vertical="center"/>
    </xf>
    <xf numFmtId="0" fontId="4" fillId="0" borderId="0" xfId="0" applyFont="1"/>
    <xf numFmtId="0" fontId="5" fillId="0" borderId="8" xfId="0" applyFont="1" applyBorder="1" applyAlignment="1">
      <alignment horizontal="right" vertical="center"/>
    </xf>
    <xf numFmtId="0" fontId="5" fillId="0" borderId="4" xfId="0" applyFont="1" applyBorder="1" applyAlignment="1">
      <alignment horizontal="left" vertical="center"/>
    </xf>
    <xf numFmtId="1" fontId="5" fillId="0" borderId="8" xfId="0" applyNumberFormat="1" applyFont="1" applyBorder="1" applyAlignment="1">
      <alignment horizontal="right" vertical="center"/>
    </xf>
    <xf numFmtId="0" fontId="4" fillId="0" borderId="7" xfId="0" applyFont="1" applyBorder="1" applyAlignment="1">
      <alignment horizontal="justify" vertical="top" wrapText="1"/>
    </xf>
    <xf numFmtId="0" fontId="1" fillId="0" borderId="7" xfId="0" applyFont="1" applyBorder="1" applyAlignment="1">
      <alignment horizontal="center" vertical="center"/>
    </xf>
    <xf numFmtId="10" fontId="5" fillId="0" borderId="8" xfId="0" applyNumberFormat="1" applyFont="1" applyBorder="1" applyAlignment="1">
      <alignment horizontal="right" vertical="center"/>
    </xf>
    <xf numFmtId="2" fontId="5" fillId="0" borderId="9" xfId="0" applyNumberFormat="1" applyFont="1" applyBorder="1" applyAlignment="1">
      <alignment horizontal="left" vertical="center"/>
    </xf>
    <xf numFmtId="0" fontId="1" fillId="0" borderId="4" xfId="0" applyFont="1" applyBorder="1" applyAlignment="1">
      <alignment horizontal="left" vertical="center"/>
    </xf>
    <xf numFmtId="0" fontId="1" fillId="0" borderId="8" xfId="0"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left" vertical="center"/>
    </xf>
    <xf numFmtId="2" fontId="5" fillId="0" borderId="3" xfId="0" applyNumberFormat="1" applyFont="1" applyBorder="1" applyAlignment="1">
      <alignment horizontal="left" vertical="center"/>
    </xf>
    <xf numFmtId="1" fontId="5" fillId="0" borderId="10" xfId="0" applyNumberFormat="1" applyFont="1" applyBorder="1" applyAlignment="1">
      <alignment horizontal="right" vertical="center"/>
    </xf>
    <xf numFmtId="0" fontId="4" fillId="0" borderId="7" xfId="0" applyFont="1" applyBorder="1" applyAlignment="1">
      <alignment horizontal="left" vertical="center" wrapText="1"/>
    </xf>
    <xf numFmtId="0" fontId="1" fillId="0" borderId="10" xfId="0" applyFont="1" applyBorder="1" applyAlignment="1">
      <alignment horizontal="right" vertical="center"/>
    </xf>
    <xf numFmtId="0" fontId="1" fillId="0" borderId="11" xfId="0" applyFont="1" applyBorder="1" applyAlignment="1">
      <alignment horizontal="left" vertical="center"/>
    </xf>
    <xf numFmtId="1" fontId="1" fillId="0" borderId="10" xfId="0" applyNumberFormat="1" applyFont="1" applyBorder="1" applyAlignment="1">
      <alignment horizontal="right" vertical="center"/>
    </xf>
    <xf numFmtId="1" fontId="1" fillId="0" borderId="3" xfId="0" applyNumberFormat="1" applyFont="1" applyBorder="1" applyAlignment="1">
      <alignment horizontal="left" vertical="center"/>
    </xf>
    <xf numFmtId="0" fontId="6" fillId="0" borderId="11" xfId="0" applyFont="1" applyBorder="1" applyAlignment="1">
      <alignment horizontal="left" vertical="center"/>
    </xf>
    <xf numFmtId="1" fontId="1" fillId="0" borderId="9" xfId="0" applyNumberFormat="1" applyFont="1" applyBorder="1" applyAlignment="1">
      <alignment horizontal="left" vertical="center"/>
    </xf>
    <xf numFmtId="0" fontId="6" fillId="0" borderId="4" xfId="0" applyFont="1" applyBorder="1" applyAlignment="1">
      <alignment horizontal="left" vertical="center"/>
    </xf>
    <xf numFmtId="1" fontId="1" fillId="0" borderId="8" xfId="0" applyNumberFormat="1" applyFont="1" applyBorder="1" applyAlignment="1">
      <alignment horizontal="right" vertical="center"/>
    </xf>
    <xf numFmtId="0" fontId="1" fillId="0" borderId="0" xfId="0" applyFont="1" applyBorder="1" applyAlignment="1">
      <alignment horizontal="right" vertical="center"/>
    </xf>
    <xf numFmtId="0" fontId="1" fillId="0" borderId="0" xfId="0" applyFont="1" applyAlignment="1">
      <alignment horizontal="left" vertic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xf numFmtId="0" fontId="9" fillId="0" borderId="0" xfId="0" applyFont="1"/>
    <xf numFmtId="1" fontId="5" fillId="0" borderId="12" xfId="0" applyNumberFormat="1" applyFont="1" applyBorder="1" applyAlignment="1">
      <alignment horizontal="right" vertical="center"/>
    </xf>
    <xf numFmtId="0" fontId="5" fillId="0" borderId="0" xfId="0" applyFont="1" applyBorder="1" applyAlignment="1">
      <alignment horizontal="center" vertical="center"/>
    </xf>
    <xf numFmtId="0" fontId="1" fillId="0" borderId="0" xfId="0" applyFont="1" applyBorder="1" applyAlignment="1">
      <alignment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0" borderId="0" xfId="0" applyFont="1" applyBorder="1" applyAlignment="1">
      <alignment horizontal="right" vertical="center"/>
    </xf>
    <xf numFmtId="0" fontId="5" fillId="0" borderId="14" xfId="0" applyFont="1" applyBorder="1"/>
    <xf numFmtId="0" fontId="10" fillId="0" borderId="7" xfId="0" applyFont="1" applyBorder="1" applyAlignment="1">
      <alignment horizontal="justify" vertical="top" wrapText="1"/>
    </xf>
    <xf numFmtId="0" fontId="5" fillId="0" borderId="14" xfId="0" applyFont="1" applyBorder="1" applyAlignment="1">
      <alignment vertical="center"/>
    </xf>
    <xf numFmtId="0" fontId="5" fillId="0" borderId="12" xfId="0" applyFont="1" applyBorder="1" applyAlignment="1">
      <alignment horizontal="center"/>
    </xf>
    <xf numFmtId="0" fontId="5" fillId="0" borderId="13" xfId="0" applyFont="1" applyBorder="1" applyAlignment="1">
      <alignment horizontal="center"/>
    </xf>
    <xf numFmtId="0" fontId="5" fillId="0" borderId="14" xfId="0" applyFont="1" applyBorder="1" applyAlignment="1">
      <alignment horizontal="center"/>
    </xf>
    <xf numFmtId="0" fontId="5" fillId="0" borderId="0" xfId="0" applyFont="1" applyAlignment="1">
      <alignment horizontal="left" vertical="center"/>
    </xf>
    <xf numFmtId="0" fontId="9" fillId="0" borderId="0" xfId="0" applyFont="1" applyAlignment="1">
      <alignment horizontal="center" wrapText="1"/>
    </xf>
    <xf numFmtId="0" fontId="7" fillId="0" borderId="0" xfId="0" applyFont="1" applyAlignment="1">
      <alignment horizontal="center" vertical="center"/>
    </xf>
    <xf numFmtId="0" fontId="8" fillId="0" borderId="0" xfId="0" applyFont="1" applyBorder="1" applyAlignment="1">
      <alignment horizontal="left" vertical="center" wrapText="1"/>
    </xf>
    <xf numFmtId="0" fontId="2" fillId="0" borderId="0" xfId="0" applyFont="1" applyBorder="1" applyAlignment="1">
      <alignment horizontal="center" vertical="center"/>
    </xf>
    <xf numFmtId="0" fontId="3" fillId="2" borderId="1"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3" tint="0.39997558519241921"/>
  </sheetPr>
  <dimension ref="A1:I61"/>
  <sheetViews>
    <sheetView tabSelected="1" view="pageBreakPreview" topLeftCell="A43" zoomScaleSheetLayoutView="100" workbookViewId="0">
      <selection activeCell="H63" sqref="H63"/>
    </sheetView>
  </sheetViews>
  <sheetFormatPr defaultRowHeight="12.75"/>
  <cols>
    <col min="1" max="1" width="4.5703125" style="1" customWidth="1"/>
    <col min="2" max="2" width="47.42578125" style="1" customWidth="1"/>
    <col min="3" max="3" width="8" style="1" bestFit="1" customWidth="1"/>
    <col min="4" max="4" width="5.28515625" style="1" bestFit="1" customWidth="1"/>
    <col min="5" max="5" width="6" style="1" customWidth="1"/>
    <col min="6" max="6" width="8.5703125" style="1" bestFit="1" customWidth="1"/>
    <col min="7" max="7" width="6.85546875" style="1" bestFit="1" customWidth="1"/>
    <col min="8" max="8" width="9" style="1" bestFit="1" customWidth="1"/>
    <col min="9" max="9" width="2.140625" style="1" bestFit="1" customWidth="1"/>
    <col min="10" max="16384" width="9.140625" style="1"/>
  </cols>
  <sheetData>
    <row r="1" spans="1:9" ht="39" customHeight="1">
      <c r="A1" s="53" t="s">
        <v>0</v>
      </c>
      <c r="B1" s="53"/>
      <c r="C1" s="53"/>
      <c r="D1" s="53"/>
      <c r="E1" s="53"/>
      <c r="F1" s="53"/>
      <c r="G1" s="53"/>
      <c r="H1" s="53"/>
      <c r="I1" s="53"/>
    </row>
    <row r="2" spans="1:9" ht="44.25" customHeight="1">
      <c r="A2" s="54" t="s">
        <v>75</v>
      </c>
      <c r="B2" s="54"/>
      <c r="C2" s="54"/>
      <c r="D2" s="54"/>
      <c r="E2" s="54"/>
      <c r="F2" s="54"/>
      <c r="G2" s="54"/>
      <c r="H2" s="54"/>
      <c r="I2" s="54"/>
    </row>
    <row r="3" spans="1:9" ht="36.75" customHeight="1" thickBot="1">
      <c r="A3" s="55" t="s">
        <v>73</v>
      </c>
      <c r="B3" s="55"/>
      <c r="C3" s="55"/>
      <c r="D3" s="55"/>
      <c r="E3" s="55"/>
      <c r="F3" s="55"/>
      <c r="G3" s="55"/>
      <c r="H3" s="55"/>
      <c r="I3" s="55"/>
    </row>
    <row r="4" spans="1:9" s="2" customFormat="1" ht="18.75" customHeight="1" thickTop="1" thickBot="1">
      <c r="A4" s="42" t="s">
        <v>1</v>
      </c>
      <c r="B4" s="42" t="s">
        <v>2</v>
      </c>
      <c r="C4" s="56" t="s">
        <v>3</v>
      </c>
      <c r="D4" s="56"/>
      <c r="E4" s="57" t="s">
        <v>4</v>
      </c>
      <c r="F4" s="58"/>
      <c r="G4" s="42" t="s">
        <v>5</v>
      </c>
      <c r="H4" s="57" t="s">
        <v>6</v>
      </c>
      <c r="I4" s="58"/>
    </row>
    <row r="5" spans="1:9" s="2" customFormat="1" ht="5.25" customHeight="1" thickTop="1">
      <c r="A5" s="3"/>
      <c r="B5" s="3"/>
      <c r="C5" s="3"/>
      <c r="D5" s="3"/>
      <c r="E5" s="3"/>
      <c r="F5" s="3"/>
      <c r="G5" s="3"/>
      <c r="H5" s="3"/>
      <c r="I5" s="3"/>
    </row>
    <row r="6" spans="1:9" ht="57" customHeight="1">
      <c r="A6" s="15" t="s">
        <v>7</v>
      </c>
      <c r="B6" s="14" t="s">
        <v>50</v>
      </c>
      <c r="C6" s="11">
        <v>6200</v>
      </c>
      <c r="D6" s="12" t="s">
        <v>8</v>
      </c>
      <c r="E6" s="16" t="s">
        <v>31</v>
      </c>
      <c r="F6" s="17">
        <v>6278.37</v>
      </c>
      <c r="G6" s="12" t="s">
        <v>9</v>
      </c>
      <c r="H6" s="13">
        <f>C6*F6/1000</f>
        <v>38925.894</v>
      </c>
      <c r="I6" s="12" t="s">
        <v>10</v>
      </c>
    </row>
    <row r="7" spans="1:9">
      <c r="A7" s="6"/>
      <c r="B7" s="33"/>
      <c r="C7" s="33"/>
      <c r="D7" s="33"/>
      <c r="E7" s="33"/>
      <c r="F7" s="33"/>
      <c r="G7" s="33"/>
      <c r="H7" s="7"/>
      <c r="I7" s="8"/>
    </row>
    <row r="8" spans="1:9" s="34" customFormat="1" ht="16.5" customHeight="1">
      <c r="A8" s="51" t="s">
        <v>38</v>
      </c>
      <c r="B8" s="51"/>
      <c r="C8" s="51"/>
      <c r="D8" s="51"/>
      <c r="E8" s="51"/>
      <c r="F8" s="51"/>
      <c r="G8" s="51"/>
      <c r="H8" s="51"/>
      <c r="I8" s="51"/>
    </row>
    <row r="9" spans="1:9" ht="31.5" customHeight="1">
      <c r="A9" s="9"/>
    </row>
    <row r="10" spans="1:9" s="38" customFormat="1" ht="43.5" customHeight="1">
      <c r="A10" s="35"/>
      <c r="B10" s="36" t="s">
        <v>20</v>
      </c>
      <c r="C10" s="52" t="s">
        <v>21</v>
      </c>
      <c r="D10" s="52"/>
      <c r="E10" s="52"/>
      <c r="F10" s="52"/>
      <c r="G10" s="52"/>
      <c r="H10" s="52"/>
      <c r="I10" s="37"/>
    </row>
    <row r="11" spans="1:9" ht="30.75" customHeight="1">
      <c r="A11" s="53" t="s">
        <v>0</v>
      </c>
      <c r="B11" s="53"/>
      <c r="C11" s="53"/>
      <c r="D11" s="53"/>
      <c r="E11" s="53"/>
      <c r="F11" s="53"/>
      <c r="G11" s="53"/>
      <c r="H11" s="53"/>
      <c r="I11" s="53"/>
    </row>
    <row r="12" spans="1:9" ht="37.5" customHeight="1">
      <c r="A12" s="54" t="str">
        <f>A2</f>
        <v>(06) CONSTRUCTION OF PAVING BLOCK &amp; DRAIN AT VILLAGE MUNNI</v>
      </c>
      <c r="B12" s="54"/>
      <c r="C12" s="54"/>
      <c r="D12" s="54"/>
      <c r="E12" s="54"/>
      <c r="F12" s="54"/>
      <c r="G12" s="54"/>
      <c r="H12" s="54"/>
      <c r="I12" s="54"/>
    </row>
    <row r="13" spans="1:9" ht="32.25" customHeight="1" thickBot="1">
      <c r="A13" s="55" t="s">
        <v>58</v>
      </c>
      <c r="B13" s="55"/>
      <c r="C13" s="55"/>
      <c r="D13" s="55"/>
      <c r="E13" s="55"/>
      <c r="F13" s="55"/>
      <c r="G13" s="55"/>
      <c r="H13" s="55"/>
      <c r="I13" s="55"/>
    </row>
    <row r="14" spans="1:9" s="2" customFormat="1" ht="18.75" customHeight="1" thickTop="1" thickBot="1">
      <c r="A14" s="43" t="s">
        <v>1</v>
      </c>
      <c r="B14" s="43" t="s">
        <v>2</v>
      </c>
      <c r="C14" s="56" t="s">
        <v>3</v>
      </c>
      <c r="D14" s="56"/>
      <c r="E14" s="57" t="s">
        <v>4</v>
      </c>
      <c r="F14" s="58" t="s">
        <v>4</v>
      </c>
      <c r="G14" s="43" t="s">
        <v>5</v>
      </c>
      <c r="H14" s="57" t="s">
        <v>6</v>
      </c>
      <c r="I14" s="58"/>
    </row>
    <row r="15" spans="1:9" s="2" customFormat="1" thickTop="1">
      <c r="A15" s="3"/>
      <c r="B15" s="3"/>
      <c r="C15" s="3"/>
      <c r="D15" s="3"/>
      <c r="E15" s="3"/>
      <c r="F15" s="3"/>
      <c r="G15" s="3"/>
      <c r="H15" s="3"/>
      <c r="I15" s="3"/>
    </row>
    <row r="16" spans="1:9" ht="56.25" customHeight="1">
      <c r="A16" s="15" t="s">
        <v>7</v>
      </c>
      <c r="B16" s="14" t="s">
        <v>51</v>
      </c>
      <c r="C16" s="11">
        <v>901</v>
      </c>
      <c r="D16" s="12" t="s">
        <v>8</v>
      </c>
      <c r="E16" s="11" t="s">
        <v>31</v>
      </c>
      <c r="F16" s="17">
        <v>900</v>
      </c>
      <c r="G16" s="12" t="s">
        <v>32</v>
      </c>
      <c r="H16" s="13">
        <f>C16*F16/100</f>
        <v>8109</v>
      </c>
      <c r="I16" s="12" t="s">
        <v>10</v>
      </c>
    </row>
    <row r="17" spans="1:9" ht="30.75" customHeight="1">
      <c r="A17" s="15" t="s">
        <v>11</v>
      </c>
      <c r="B17" s="14" t="s">
        <v>52</v>
      </c>
      <c r="C17" s="11">
        <v>1803</v>
      </c>
      <c r="D17" s="12" t="s">
        <v>8</v>
      </c>
      <c r="E17" s="11" t="s">
        <v>31</v>
      </c>
      <c r="F17" s="17">
        <v>9416.2800000000007</v>
      </c>
      <c r="G17" s="12" t="s">
        <v>32</v>
      </c>
      <c r="H17" s="13">
        <f>C17*F17/100</f>
        <v>169775.52840000001</v>
      </c>
      <c r="I17" s="12" t="s">
        <v>10</v>
      </c>
    </row>
    <row r="18" spans="1:9" ht="35.25" customHeight="1">
      <c r="A18" s="15" t="s">
        <v>12</v>
      </c>
      <c r="B18" s="14" t="s">
        <v>53</v>
      </c>
      <c r="C18" s="11">
        <v>901</v>
      </c>
      <c r="D18" s="12" t="s">
        <v>8</v>
      </c>
      <c r="E18" s="11" t="s">
        <v>31</v>
      </c>
      <c r="F18" s="17">
        <v>2470.37</v>
      </c>
      <c r="G18" s="12" t="s">
        <v>32</v>
      </c>
      <c r="H18" s="13">
        <f>C18*F18/100</f>
        <v>22258.0337</v>
      </c>
      <c r="I18" s="12" t="s">
        <v>10</v>
      </c>
    </row>
    <row r="19" spans="1:9" ht="58.5" customHeight="1">
      <c r="A19" s="15" t="s">
        <v>14</v>
      </c>
      <c r="B19" s="14" t="s">
        <v>74</v>
      </c>
      <c r="C19" s="11">
        <v>3605</v>
      </c>
      <c r="D19" s="12" t="s">
        <v>16</v>
      </c>
      <c r="E19" s="11" t="s">
        <v>31</v>
      </c>
      <c r="F19" s="17">
        <v>199.77</v>
      </c>
      <c r="G19" s="12" t="s">
        <v>54</v>
      </c>
      <c r="H19" s="13">
        <f>C19*F19</f>
        <v>720170.85000000009</v>
      </c>
      <c r="I19" s="12" t="s">
        <v>10</v>
      </c>
    </row>
    <row r="20" spans="1:9" ht="33" customHeight="1">
      <c r="A20" s="15" t="s">
        <v>15</v>
      </c>
      <c r="B20" s="14" t="s">
        <v>55</v>
      </c>
      <c r="C20" s="11">
        <v>386</v>
      </c>
      <c r="D20" s="12" t="s">
        <v>16</v>
      </c>
      <c r="E20" s="11" t="s">
        <v>31</v>
      </c>
      <c r="F20" s="17">
        <v>3127.41</v>
      </c>
      <c r="G20" s="12" t="s">
        <v>56</v>
      </c>
      <c r="H20" s="13">
        <f>C20*F20/100</f>
        <v>12071.802600000001</v>
      </c>
      <c r="I20" s="12" t="s">
        <v>10</v>
      </c>
    </row>
    <row r="21" spans="1:9" ht="44.25" customHeight="1" thickBot="1">
      <c r="A21" s="15" t="s">
        <v>17</v>
      </c>
      <c r="B21" s="14" t="s">
        <v>57</v>
      </c>
      <c r="C21" s="20">
        <v>290</v>
      </c>
      <c r="D21" s="21" t="s">
        <v>8</v>
      </c>
      <c r="E21" s="20" t="s">
        <v>31</v>
      </c>
      <c r="F21" s="22">
        <v>14429.25</v>
      </c>
      <c r="G21" s="21" t="s">
        <v>32</v>
      </c>
      <c r="H21" s="23">
        <f>C21*F21/100</f>
        <v>41844.824999999997</v>
      </c>
      <c r="I21" s="21" t="s">
        <v>10</v>
      </c>
    </row>
    <row r="22" spans="1:9" ht="13.5" thickBot="1">
      <c r="A22" s="6"/>
      <c r="B22" s="44"/>
      <c r="C22" s="48" t="s">
        <v>19</v>
      </c>
      <c r="D22" s="49"/>
      <c r="E22" s="49"/>
      <c r="F22" s="49"/>
      <c r="G22" s="50"/>
      <c r="H22" s="39">
        <f>SUM(H16:I21)</f>
        <v>974230.03970000008</v>
      </c>
      <c r="I22" s="45" t="s">
        <v>10</v>
      </c>
    </row>
    <row r="23" spans="1:9">
      <c r="A23" s="6"/>
      <c r="C23" s="8"/>
      <c r="D23" s="8"/>
      <c r="E23" s="8"/>
      <c r="F23" s="8"/>
      <c r="G23" s="8"/>
      <c r="H23" s="8"/>
      <c r="I23" s="8"/>
    </row>
    <row r="24" spans="1:9" ht="21" customHeight="1">
      <c r="A24" s="15" t="s">
        <v>29</v>
      </c>
      <c r="B24" s="24" t="s">
        <v>41</v>
      </c>
      <c r="C24" s="25">
        <v>224</v>
      </c>
      <c r="D24" s="26" t="s">
        <v>42</v>
      </c>
      <c r="E24" s="25" t="s">
        <v>31</v>
      </c>
      <c r="F24" s="28">
        <v>650</v>
      </c>
      <c r="G24" s="29" t="s">
        <v>49</v>
      </c>
      <c r="H24" s="27">
        <f>F24*C24</f>
        <v>145600</v>
      </c>
      <c r="I24" s="26" t="s">
        <v>10</v>
      </c>
    </row>
    <row r="25" spans="1:9" ht="21" customHeight="1">
      <c r="A25" s="15" t="s">
        <v>30</v>
      </c>
      <c r="B25" s="24" t="s">
        <v>59</v>
      </c>
      <c r="C25" s="25">
        <v>901</v>
      </c>
      <c r="D25" s="26" t="s">
        <v>8</v>
      </c>
      <c r="E25" s="25" t="s">
        <v>31</v>
      </c>
      <c r="F25" s="28">
        <v>500</v>
      </c>
      <c r="G25" s="29" t="s">
        <v>32</v>
      </c>
      <c r="H25" s="27">
        <f>C25*F25/100</f>
        <v>4505</v>
      </c>
      <c r="I25" s="26" t="s">
        <v>10</v>
      </c>
    </row>
    <row r="26" spans="1:9" ht="21" customHeight="1">
      <c r="A26" s="15" t="s">
        <v>34</v>
      </c>
      <c r="B26" s="24" t="s">
        <v>60</v>
      </c>
      <c r="C26" s="25">
        <v>1731</v>
      </c>
      <c r="D26" s="26" t="s">
        <v>8</v>
      </c>
      <c r="E26" s="25" t="s">
        <v>31</v>
      </c>
      <c r="F26" s="28">
        <v>1960</v>
      </c>
      <c r="G26" s="29" t="s">
        <v>32</v>
      </c>
      <c r="H26" s="27">
        <f>C26*F26/100</f>
        <v>33927.599999999999</v>
      </c>
      <c r="I26" s="26" t="s">
        <v>10</v>
      </c>
    </row>
    <row r="27" spans="1:9" ht="21" customHeight="1">
      <c r="A27" s="15" t="s">
        <v>35</v>
      </c>
      <c r="B27" s="24" t="s">
        <v>47</v>
      </c>
      <c r="C27" s="25">
        <v>993</v>
      </c>
      <c r="D27" s="26" t="s">
        <v>8</v>
      </c>
      <c r="E27" s="25" t="s">
        <v>31</v>
      </c>
      <c r="F27" s="28">
        <v>736</v>
      </c>
      <c r="G27" s="29" t="s">
        <v>32</v>
      </c>
      <c r="H27" s="27">
        <f>C27*F27/100</f>
        <v>7308.48</v>
      </c>
      <c r="I27" s="26" t="s">
        <v>10</v>
      </c>
    </row>
    <row r="28" spans="1:9" ht="21" customHeight="1">
      <c r="A28" s="15" t="s">
        <v>36</v>
      </c>
      <c r="B28" s="24" t="s">
        <v>48</v>
      </c>
      <c r="C28" s="19">
        <v>1156</v>
      </c>
      <c r="D28" s="18" t="s">
        <v>8</v>
      </c>
      <c r="E28" s="19" t="s">
        <v>31</v>
      </c>
      <c r="F28" s="30">
        <v>1525</v>
      </c>
      <c r="G28" s="31" t="s">
        <v>32</v>
      </c>
      <c r="H28" s="32">
        <f>C28*F28/100</f>
        <v>17629</v>
      </c>
      <c r="I28" s="18" t="s">
        <v>10</v>
      </c>
    </row>
    <row r="29" spans="1:9" ht="21" customHeight="1">
      <c r="A29" s="15" t="s">
        <v>37</v>
      </c>
      <c r="B29" s="24" t="s">
        <v>45</v>
      </c>
      <c r="C29" s="19"/>
      <c r="D29" s="18"/>
      <c r="E29" s="19"/>
      <c r="F29" s="30"/>
      <c r="G29" s="31"/>
      <c r="H29" s="32">
        <v>261000</v>
      </c>
      <c r="I29" s="18" t="s">
        <v>10</v>
      </c>
    </row>
    <row r="30" spans="1:9">
      <c r="A30" s="6"/>
      <c r="B30" s="33"/>
      <c r="C30" s="33"/>
      <c r="D30" s="33"/>
      <c r="E30" s="33"/>
      <c r="F30" s="33"/>
      <c r="G30" s="33"/>
      <c r="H30" s="7"/>
      <c r="I30" s="8"/>
    </row>
    <row r="31" spans="1:9" s="34" customFormat="1" ht="16.5" customHeight="1">
      <c r="A31" s="51" t="s">
        <v>38</v>
      </c>
      <c r="B31" s="51"/>
      <c r="C31" s="51"/>
      <c r="D31" s="51"/>
      <c r="E31" s="51"/>
      <c r="F31" s="51"/>
      <c r="G31" s="51"/>
      <c r="H31" s="51"/>
      <c r="I31" s="51"/>
    </row>
    <row r="32" spans="1:9" ht="18.75" customHeight="1">
      <c r="A32" s="9"/>
    </row>
    <row r="33" spans="1:9" s="38" customFormat="1" ht="43.5" customHeight="1">
      <c r="A33" s="35"/>
      <c r="B33" s="36" t="s">
        <v>20</v>
      </c>
      <c r="C33" s="52" t="s">
        <v>21</v>
      </c>
      <c r="D33" s="52"/>
      <c r="E33" s="52"/>
      <c r="F33" s="52"/>
      <c r="G33" s="52"/>
      <c r="H33" s="52"/>
      <c r="I33" s="37"/>
    </row>
    <row r="34" spans="1:9" ht="32.25" customHeight="1">
      <c r="A34" s="53" t="s">
        <v>0</v>
      </c>
      <c r="B34" s="53"/>
      <c r="C34" s="53"/>
      <c r="D34" s="53"/>
      <c r="E34" s="53"/>
      <c r="F34" s="53"/>
      <c r="G34" s="53"/>
      <c r="H34" s="53"/>
      <c r="I34" s="53"/>
    </row>
    <row r="35" spans="1:9" ht="32.25" customHeight="1">
      <c r="A35" s="54" t="str">
        <f>A2</f>
        <v>(06) CONSTRUCTION OF PAVING BLOCK &amp; DRAIN AT VILLAGE MUNNI</v>
      </c>
      <c r="B35" s="54"/>
      <c r="C35" s="54"/>
      <c r="D35" s="54"/>
      <c r="E35" s="54"/>
      <c r="F35" s="54"/>
      <c r="G35" s="54"/>
      <c r="H35" s="54"/>
      <c r="I35" s="54"/>
    </row>
    <row r="36" spans="1:9" ht="21.75" customHeight="1" thickBot="1">
      <c r="A36" s="55" t="s">
        <v>72</v>
      </c>
      <c r="B36" s="55"/>
      <c r="C36" s="55"/>
      <c r="D36" s="55"/>
      <c r="E36" s="55"/>
      <c r="F36" s="55"/>
      <c r="G36" s="55"/>
      <c r="H36" s="55"/>
      <c r="I36" s="55"/>
    </row>
    <row r="37" spans="1:9" s="2" customFormat="1" ht="18.75" customHeight="1" thickTop="1" thickBot="1">
      <c r="A37" s="43" t="s">
        <v>1</v>
      </c>
      <c r="B37" s="43" t="s">
        <v>2</v>
      </c>
      <c r="C37" s="56" t="s">
        <v>3</v>
      </c>
      <c r="D37" s="56"/>
      <c r="E37" s="57" t="s">
        <v>4</v>
      </c>
      <c r="F37" s="58" t="s">
        <v>4</v>
      </c>
      <c r="G37" s="43" t="s">
        <v>5</v>
      </c>
      <c r="H37" s="57" t="s">
        <v>6</v>
      </c>
      <c r="I37" s="58"/>
    </row>
    <row r="38" spans="1:9" ht="6" customHeight="1" thickTop="1">
      <c r="A38" s="3"/>
      <c r="B38" s="3"/>
      <c r="C38" s="3"/>
      <c r="D38" s="3"/>
      <c r="E38" s="3"/>
      <c r="F38" s="3"/>
      <c r="G38" s="3"/>
      <c r="H38" s="3"/>
    </row>
    <row r="39" spans="1:9" ht="42.75" customHeight="1">
      <c r="A39" s="15" t="s">
        <v>7</v>
      </c>
      <c r="B39" s="14" t="s">
        <v>61</v>
      </c>
      <c r="C39" s="20">
        <v>1035</v>
      </c>
      <c r="D39" s="21" t="s">
        <v>8</v>
      </c>
      <c r="E39" s="25" t="s">
        <v>31</v>
      </c>
      <c r="F39" s="22">
        <v>3176.25</v>
      </c>
      <c r="G39" s="21" t="s">
        <v>9</v>
      </c>
      <c r="H39" s="23">
        <f>C39*F39/1000</f>
        <v>3287.4187499999998</v>
      </c>
      <c r="I39" s="21" t="s">
        <v>10</v>
      </c>
    </row>
    <row r="40" spans="1:9" ht="28.5" customHeight="1">
      <c r="A40" s="15" t="s">
        <v>11</v>
      </c>
      <c r="B40" s="14" t="s">
        <v>62</v>
      </c>
      <c r="C40" s="20">
        <v>260</v>
      </c>
      <c r="D40" s="21" t="s">
        <v>8</v>
      </c>
      <c r="E40" s="25" t="s">
        <v>31</v>
      </c>
      <c r="F40" s="22">
        <v>9416.2800000000007</v>
      </c>
      <c r="G40" s="21" t="s">
        <v>32</v>
      </c>
      <c r="H40" s="23">
        <f>C40*F40/100</f>
        <v>24482.328000000001</v>
      </c>
      <c r="I40" s="21" t="s">
        <v>10</v>
      </c>
    </row>
    <row r="41" spans="1:9" ht="28.5" customHeight="1">
      <c r="A41" s="15" t="s">
        <v>12</v>
      </c>
      <c r="B41" s="14" t="s">
        <v>39</v>
      </c>
      <c r="C41" s="20">
        <v>375</v>
      </c>
      <c r="D41" s="21" t="s">
        <v>8</v>
      </c>
      <c r="E41" s="25" t="s">
        <v>31</v>
      </c>
      <c r="F41" s="22">
        <v>12501.41</v>
      </c>
      <c r="G41" s="21" t="s">
        <v>32</v>
      </c>
      <c r="H41" s="23">
        <f>C41*F41/100</f>
        <v>46880.287499999999</v>
      </c>
      <c r="I41" s="21" t="s">
        <v>10</v>
      </c>
    </row>
    <row r="42" spans="1:9" ht="55.5" customHeight="1">
      <c r="A42" s="15" t="s">
        <v>14</v>
      </c>
      <c r="B42" s="14" t="s">
        <v>63</v>
      </c>
      <c r="C42" s="20">
        <v>50</v>
      </c>
      <c r="D42" s="21" t="s">
        <v>13</v>
      </c>
      <c r="E42" s="25" t="s">
        <v>31</v>
      </c>
      <c r="F42" s="22">
        <v>174</v>
      </c>
      <c r="G42" s="21" t="s">
        <v>64</v>
      </c>
      <c r="H42" s="23">
        <f>C42*F42</f>
        <v>8700</v>
      </c>
      <c r="I42" s="21" t="s">
        <v>10</v>
      </c>
    </row>
    <row r="43" spans="1:9" ht="22.5" customHeight="1">
      <c r="A43" s="15"/>
      <c r="B43" s="46" t="s">
        <v>65</v>
      </c>
      <c r="C43" s="20">
        <v>100</v>
      </c>
      <c r="D43" s="21" t="s">
        <v>13</v>
      </c>
      <c r="E43" s="25" t="s">
        <v>31</v>
      </c>
      <c r="F43" s="22">
        <v>94</v>
      </c>
      <c r="G43" s="21" t="s">
        <v>64</v>
      </c>
      <c r="H43" s="23">
        <f>C43*F43</f>
        <v>9400</v>
      </c>
      <c r="I43" s="21" t="s">
        <v>10</v>
      </c>
    </row>
    <row r="44" spans="1:9" ht="25.5" customHeight="1">
      <c r="A44" s="15" t="s">
        <v>15</v>
      </c>
      <c r="B44" s="14" t="s">
        <v>66</v>
      </c>
      <c r="C44" s="20">
        <v>675</v>
      </c>
      <c r="D44" s="21" t="s">
        <v>16</v>
      </c>
      <c r="E44" s="25" t="s">
        <v>31</v>
      </c>
      <c r="F44" s="22">
        <v>2283.9299999999998</v>
      </c>
      <c r="G44" s="21" t="s">
        <v>26</v>
      </c>
      <c r="H44" s="23">
        <f>C44*F44/100</f>
        <v>15416.5275</v>
      </c>
      <c r="I44" s="21" t="s">
        <v>10</v>
      </c>
    </row>
    <row r="45" spans="1:9" ht="29.25" customHeight="1">
      <c r="A45" s="15" t="s">
        <v>17</v>
      </c>
      <c r="B45" s="14" t="s">
        <v>67</v>
      </c>
      <c r="C45" s="20">
        <v>320</v>
      </c>
      <c r="D45" s="21" t="s">
        <v>8</v>
      </c>
      <c r="E45" s="25" t="s">
        <v>31</v>
      </c>
      <c r="F45" s="22">
        <v>3127.41</v>
      </c>
      <c r="G45" s="21" t="s">
        <v>68</v>
      </c>
      <c r="H45" s="23">
        <f>C45*F45/100</f>
        <v>10007.712</v>
      </c>
      <c r="I45" s="21" t="s">
        <v>10</v>
      </c>
    </row>
    <row r="46" spans="1:9" ht="44.25" customHeight="1">
      <c r="A46" s="15" t="s">
        <v>18</v>
      </c>
      <c r="B46" s="14" t="s">
        <v>69</v>
      </c>
      <c r="C46" s="20">
        <v>130</v>
      </c>
      <c r="D46" s="21" t="s">
        <v>8</v>
      </c>
      <c r="E46" s="25" t="s">
        <v>31</v>
      </c>
      <c r="F46" s="22">
        <v>14429.25</v>
      </c>
      <c r="G46" s="21" t="s">
        <v>32</v>
      </c>
      <c r="H46" s="23">
        <f>C46*F46/100</f>
        <v>18758.025000000001</v>
      </c>
      <c r="I46" s="21" t="s">
        <v>10</v>
      </c>
    </row>
    <row r="47" spans="1:9" ht="93" customHeight="1">
      <c r="A47" s="15" t="s">
        <v>23</v>
      </c>
      <c r="B47" s="14" t="s">
        <v>40</v>
      </c>
      <c r="C47" s="20">
        <v>99.9</v>
      </c>
      <c r="D47" s="21" t="s">
        <v>8</v>
      </c>
      <c r="E47" s="25" t="s">
        <v>31</v>
      </c>
      <c r="F47" s="22">
        <v>337</v>
      </c>
      <c r="G47" s="21" t="s">
        <v>25</v>
      </c>
      <c r="H47" s="23">
        <f>C47*F47</f>
        <v>33666.300000000003</v>
      </c>
      <c r="I47" s="21" t="s">
        <v>10</v>
      </c>
    </row>
    <row r="48" spans="1:9" ht="42" customHeight="1" thickBot="1">
      <c r="A48" s="15" t="s">
        <v>70</v>
      </c>
      <c r="B48" s="14" t="s">
        <v>71</v>
      </c>
      <c r="C48" s="20">
        <v>3.44</v>
      </c>
      <c r="D48" s="21" t="s">
        <v>22</v>
      </c>
      <c r="E48" s="25" t="s">
        <v>31</v>
      </c>
      <c r="F48" s="22">
        <v>4820.2</v>
      </c>
      <c r="G48" s="21" t="s">
        <v>24</v>
      </c>
      <c r="H48" s="23">
        <f>C48*F48</f>
        <v>16581.487999999998</v>
      </c>
      <c r="I48" s="21" t="s">
        <v>10</v>
      </c>
    </row>
    <row r="49" spans="1:9" ht="13.5" thickBot="1">
      <c r="A49" s="4"/>
      <c r="B49" s="5"/>
      <c r="C49" s="59" t="s">
        <v>19</v>
      </c>
      <c r="D49" s="60"/>
      <c r="E49" s="60"/>
      <c r="F49" s="60"/>
      <c r="G49" s="61"/>
      <c r="H49" s="39">
        <f>SUM(H39:H48)</f>
        <v>187180.08675000002</v>
      </c>
      <c r="I49" s="47" t="s">
        <v>10</v>
      </c>
    </row>
    <row r="50" spans="1:9" ht="21" customHeight="1">
      <c r="A50" s="4"/>
      <c r="B50" s="5"/>
      <c r="C50" s="40"/>
      <c r="D50" s="40"/>
      <c r="E50" s="40"/>
      <c r="F50" s="40"/>
      <c r="G50" s="40"/>
      <c r="H50" s="7"/>
      <c r="I50" s="41"/>
    </row>
    <row r="51" spans="1:9" ht="21" customHeight="1">
      <c r="A51" s="15" t="s">
        <v>29</v>
      </c>
      <c r="B51" s="24" t="s">
        <v>41</v>
      </c>
      <c r="C51" s="25">
        <v>100</v>
      </c>
      <c r="D51" s="26" t="s">
        <v>42</v>
      </c>
      <c r="E51" s="25" t="s">
        <v>31</v>
      </c>
      <c r="F51" s="28">
        <v>650</v>
      </c>
      <c r="G51" s="29" t="s">
        <v>49</v>
      </c>
      <c r="H51" s="27">
        <f>C51*F51</f>
        <v>65000</v>
      </c>
      <c r="I51" s="26" t="s">
        <v>10</v>
      </c>
    </row>
    <row r="52" spans="1:9" ht="21" customHeight="1">
      <c r="A52" s="15" t="s">
        <v>30</v>
      </c>
      <c r="B52" s="24" t="s">
        <v>43</v>
      </c>
      <c r="C52" s="25">
        <v>5063</v>
      </c>
      <c r="D52" s="26" t="s">
        <v>27</v>
      </c>
      <c r="E52" s="25" t="s">
        <v>31</v>
      </c>
      <c r="F52" s="28">
        <v>6000</v>
      </c>
      <c r="G52" s="29" t="s">
        <v>33</v>
      </c>
      <c r="H52" s="27">
        <f>C52*F52/1000</f>
        <v>30378</v>
      </c>
      <c r="I52" s="26" t="s">
        <v>10</v>
      </c>
    </row>
    <row r="53" spans="1:9" ht="21" customHeight="1">
      <c r="A53" s="15" t="s">
        <v>34</v>
      </c>
      <c r="B53" s="24" t="s">
        <v>44</v>
      </c>
      <c r="C53" s="25">
        <v>0.17199999999999999</v>
      </c>
      <c r="D53" s="26" t="s">
        <v>22</v>
      </c>
      <c r="E53" s="25" t="s">
        <v>31</v>
      </c>
      <c r="F53" s="28">
        <v>154500</v>
      </c>
      <c r="G53" s="29" t="s">
        <v>28</v>
      </c>
      <c r="H53" s="27">
        <f>C53*F53</f>
        <v>26573.999999999996</v>
      </c>
      <c r="I53" s="26" t="s">
        <v>10</v>
      </c>
    </row>
    <row r="54" spans="1:9" ht="21" customHeight="1">
      <c r="A54" s="15" t="s">
        <v>35</v>
      </c>
      <c r="B54" s="24" t="s">
        <v>60</v>
      </c>
      <c r="C54" s="25">
        <v>250</v>
      </c>
      <c r="D54" s="26" t="s">
        <v>8</v>
      </c>
      <c r="E54" s="25" t="s">
        <v>31</v>
      </c>
      <c r="F54" s="28">
        <v>1960</v>
      </c>
      <c r="G54" s="29" t="s">
        <v>32</v>
      </c>
      <c r="H54" s="27">
        <f>C54*F54/100</f>
        <v>4900</v>
      </c>
      <c r="I54" s="26" t="s">
        <v>10</v>
      </c>
    </row>
    <row r="55" spans="1:9" ht="21" customHeight="1">
      <c r="A55" s="15" t="s">
        <v>36</v>
      </c>
      <c r="B55" s="24" t="s">
        <v>47</v>
      </c>
      <c r="C55" s="25">
        <v>368</v>
      </c>
      <c r="D55" s="26" t="s">
        <v>8</v>
      </c>
      <c r="E55" s="25" t="s">
        <v>31</v>
      </c>
      <c r="F55" s="28">
        <v>736</v>
      </c>
      <c r="G55" s="29" t="s">
        <v>32</v>
      </c>
      <c r="H55" s="27">
        <f>C55*F55/100</f>
        <v>2708.48</v>
      </c>
      <c r="I55" s="26" t="s">
        <v>10</v>
      </c>
    </row>
    <row r="56" spans="1:9" ht="21" customHeight="1">
      <c r="A56" s="15" t="s">
        <v>37</v>
      </c>
      <c r="B56" s="24" t="s">
        <v>48</v>
      </c>
      <c r="C56" s="19">
        <v>266</v>
      </c>
      <c r="D56" s="18" t="s">
        <v>8</v>
      </c>
      <c r="E56" s="19" t="s">
        <v>31</v>
      </c>
      <c r="F56" s="30">
        <v>1525</v>
      </c>
      <c r="G56" s="31" t="s">
        <v>32</v>
      </c>
      <c r="H56" s="32">
        <f>C56*F56/100</f>
        <v>4056.5</v>
      </c>
      <c r="I56" s="18" t="s">
        <v>10</v>
      </c>
    </row>
    <row r="57" spans="1:9" ht="21" customHeight="1">
      <c r="A57" s="15" t="s">
        <v>46</v>
      </c>
      <c r="B57" s="24" t="s">
        <v>45</v>
      </c>
      <c r="C57" s="19"/>
      <c r="D57" s="18"/>
      <c r="E57" s="19"/>
      <c r="F57" s="30"/>
      <c r="G57" s="31"/>
      <c r="H57" s="32">
        <v>47100</v>
      </c>
      <c r="I57" s="18" t="s">
        <v>10</v>
      </c>
    </row>
    <row r="58" spans="1:9">
      <c r="A58" s="6"/>
      <c r="B58" s="33"/>
      <c r="C58" s="33"/>
      <c r="D58" s="33"/>
      <c r="E58" s="33"/>
      <c r="F58" s="33"/>
      <c r="G58" s="33"/>
      <c r="H58" s="7"/>
      <c r="I58" s="8"/>
    </row>
    <row r="59" spans="1:9" s="34" customFormat="1" ht="16.5" customHeight="1">
      <c r="A59" s="51" t="s">
        <v>38</v>
      </c>
      <c r="B59" s="51"/>
      <c r="C59" s="51"/>
      <c r="D59" s="51"/>
      <c r="E59" s="51"/>
      <c r="F59" s="51"/>
      <c r="G59" s="51"/>
      <c r="H59" s="51"/>
      <c r="I59" s="51"/>
    </row>
    <row r="60" spans="1:9" ht="17.25" customHeight="1">
      <c r="A60" s="9"/>
      <c r="B60" s="10"/>
    </row>
    <row r="61" spans="1:9" s="38" customFormat="1" ht="43.5" customHeight="1">
      <c r="A61" s="35"/>
      <c r="B61" s="36" t="s">
        <v>20</v>
      </c>
      <c r="C61" s="52" t="s">
        <v>21</v>
      </c>
      <c r="D61" s="52"/>
      <c r="E61" s="52"/>
      <c r="F61" s="52"/>
      <c r="G61" s="52"/>
      <c r="H61" s="52"/>
      <c r="I61" s="37"/>
    </row>
  </sheetData>
  <mergeCells count="26">
    <mergeCell ref="C14:D14"/>
    <mergeCell ref="E14:F14"/>
    <mergeCell ref="H14:I14"/>
    <mergeCell ref="A59:I59"/>
    <mergeCell ref="C61:H61"/>
    <mergeCell ref="A36:I36"/>
    <mergeCell ref="C37:D37"/>
    <mergeCell ref="E37:F37"/>
    <mergeCell ref="H37:I37"/>
    <mergeCell ref="C49:G49"/>
    <mergeCell ref="A8:I8"/>
    <mergeCell ref="C10:H10"/>
    <mergeCell ref="A11:I11"/>
    <mergeCell ref="A12:I12"/>
    <mergeCell ref="A13:I13"/>
    <mergeCell ref="A1:I1"/>
    <mergeCell ref="A2:I2"/>
    <mergeCell ref="A3:I3"/>
    <mergeCell ref="C4:D4"/>
    <mergeCell ref="E4:F4"/>
    <mergeCell ref="H4:I4"/>
    <mergeCell ref="C22:G22"/>
    <mergeCell ref="A31:I31"/>
    <mergeCell ref="C33:H33"/>
    <mergeCell ref="A34:I34"/>
    <mergeCell ref="A35:I35"/>
  </mergeCells>
  <pageMargins left="0.8" right="0.4" top="0.4" bottom="0.3" header="0.31496062992126" footer="0.31496062992126"/>
  <pageSetup scale="95" orientation="portrait" r:id="rId1"/>
  <rowBreaks count="2" manualBreakCount="2">
    <brk id="10" max="8" man="1"/>
    <brk id="33"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2023-03-25T12:05:09Z</dcterms:modified>
</cp:coreProperties>
</file>